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таблица 9" sheetId="5" r:id="rId1"/>
  </sheets>
  <definedNames>
    <definedName name="_xlnm.Print_Titles" localSheetId="0">'таблица 9'!$11:$11</definedName>
    <definedName name="_xlnm.Print_Area" localSheetId="0">'таблица 9'!$A$1:$L$31</definedName>
  </definedNames>
  <calcPr calcId="145621"/>
</workbook>
</file>

<file path=xl/calcChain.xml><?xml version="1.0" encoding="utf-8"?>
<calcChain xmlns="http://schemas.openxmlformats.org/spreadsheetml/2006/main">
  <c r="J13" i="5" l="1"/>
  <c r="J20" i="5"/>
  <c r="J12" i="5" l="1"/>
  <c r="J25" i="5"/>
  <c r="G29" i="5"/>
  <c r="G22" i="5"/>
  <c r="H20" i="5" l="1"/>
  <c r="I24" i="5"/>
  <c r="I25" i="5"/>
  <c r="H25" i="5"/>
  <c r="G28" i="5"/>
  <c r="H24" i="5"/>
  <c r="G23" i="5"/>
  <c r="G20" i="5" s="1"/>
  <c r="H13" i="5" l="1"/>
  <c r="I13" i="5"/>
  <c r="G14" i="5"/>
  <c r="G17" i="5"/>
  <c r="G18" i="5"/>
  <c r="H12" i="5" l="1"/>
  <c r="G27" i="5" l="1"/>
  <c r="G25" i="5" s="1"/>
  <c r="G24" i="5" s="1"/>
  <c r="J24" i="5" l="1"/>
  <c r="G15" i="5" l="1"/>
  <c r="G13" i="5" s="1"/>
  <c r="J30" i="5" l="1"/>
  <c r="H30" i="5" l="1"/>
  <c r="I12" i="5" l="1"/>
  <c r="K27" i="5"/>
  <c r="G12" i="5" l="1"/>
  <c r="G30" i="5" s="1"/>
  <c r="I30" i="5"/>
  <c r="K24" i="5"/>
  <c r="K30" i="5" l="1"/>
</calcChain>
</file>

<file path=xl/sharedStrings.xml><?xml version="1.0" encoding="utf-8"?>
<sst xmlns="http://schemas.openxmlformats.org/spreadsheetml/2006/main" count="112" uniqueCount="81">
  <si>
    <t>1.</t>
  </si>
  <si>
    <t>2.</t>
  </si>
  <si>
    <t>1.1.</t>
  </si>
  <si>
    <t>2.1.</t>
  </si>
  <si>
    <t>2014 год</t>
  </si>
  <si>
    <t>областной бюджет</t>
  </si>
  <si>
    <t>внебюджетные источники</t>
  </si>
  <si>
    <t xml:space="preserve">всего </t>
  </si>
  <si>
    <t>бюджет города</t>
  </si>
  <si>
    <t>Объем расходов на 2014 год (тыс. руб.)</t>
  </si>
  <si>
    <t>Срок реализации (дата)</t>
  </si>
  <si>
    <t>Ответственный исполнитель (руководитель/ФИО)</t>
  </si>
  <si>
    <t>1.1.2.</t>
  </si>
  <si>
    <t>1.1.3.</t>
  </si>
  <si>
    <t>1.1.4.</t>
  </si>
  <si>
    <t>Контрольное событие программы</t>
  </si>
  <si>
    <t>1.1.1.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</si>
  <si>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</si>
  <si>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</si>
  <si>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</si>
  <si>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</si>
  <si>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2.1.1.</t>
  </si>
  <si>
    <t>2.1.2.</t>
  </si>
  <si>
    <t>4.</t>
  </si>
  <si>
    <t>1.1.5.</t>
  </si>
  <si>
    <t>№      п/п</t>
  </si>
  <si>
    <t>Итого по программе</t>
  </si>
  <si>
    <r>
      <t xml:space="preserve">Обеспечение жильем молодых семей, </t>
    </r>
    <r>
      <rPr>
        <sz val="12"/>
        <color theme="1"/>
        <rFont val="Arial"/>
        <family val="2"/>
        <charset val="204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  </r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</si>
  <si>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</si>
  <si>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Приобретение жилых помещений</t>
  </si>
  <si>
    <t>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</si>
  <si>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</t>
  </si>
  <si>
    <t>Переселение граждан из аварийного жилищного фонда                                                                 города</t>
  </si>
  <si>
    <t>Управление в сфере капитального строительства города Новошахтинска</t>
  </si>
  <si>
    <t xml:space="preserve">Начальник отдела жилищной политики Администрации города - Маловичко О.А. </t>
  </si>
  <si>
    <t>Улучшение жилищных условий и исполнение государственных обязательств по обеспечению жилыми помещениями отдельных категорий граждан</t>
  </si>
  <si>
    <t>1.1.6.</t>
  </si>
  <si>
    <t>1.1.7.</t>
  </si>
  <si>
    <t>1.1.7.1.</t>
  </si>
  <si>
    <t>1.1.7.2.</t>
  </si>
  <si>
    <t>Размещение заказов на разработку проектно-сметной документации</t>
  </si>
  <si>
    <t>Размещение заказа на разработку проектно-сметной документации</t>
  </si>
  <si>
    <t>Получение положительного заключения государственной экспертизы проектно-сметной документации</t>
  </si>
  <si>
    <t>Улучшение жилищных условий граждан, проживающих в ветхом и аварийном жилье</t>
  </si>
  <si>
    <t>Выдача свидетельств о праве на получение социальной выплаты на приобретение (строительство) жилья</t>
  </si>
  <si>
    <t>Размещение заказов на приобретение жилых помещений в муниципальную собственность</t>
  </si>
  <si>
    <t>Заключение договоров найма специализированного жилищного фонда</t>
  </si>
  <si>
    <t>Заключение догоров социального найма</t>
  </si>
  <si>
    <t>Заключение договоров социального найма</t>
  </si>
  <si>
    <t>Выдача государственного жилищного сертификата</t>
  </si>
  <si>
    <t>Заключение договоров социального найма, договоров мены</t>
  </si>
  <si>
    <t>Обеспечение жилыми помещениями граждан, состоящих на учете в качестве нуждающихся в жилых помещениях, в составе семьи которых имеется трое или более детей-близнецов</t>
  </si>
  <si>
    <t>Обеспечение жилыми помещениями граждан, состоящих на учете в качестве нуждающихся в жилых помещениях, в составе семьи которых имеется десять или более несовершеннолетних детей</t>
  </si>
  <si>
    <t>Управляющий делами Администрации города                                                                                                                  Ю.А. Лубенцов</t>
  </si>
  <si>
    <t>Обеспечение жильем молодых семей</t>
  </si>
  <si>
    <t>Включение граждан в сводный список граждан, подлежащих обеспечению жилыми помещениями</t>
  </si>
  <si>
    <t>реализации  муниципальной программы города Новошахтинска «Развитие жилищного строительства и обеспечение доступным и комфортным жильем жителей» на 2014 год</t>
  </si>
  <si>
    <t xml:space="preserve">к распоряжению
Администрации города
от 29.11.2013 № 299
</t>
  </si>
  <si>
    <t>«Приложение №1</t>
  </si>
  <si>
    <t xml:space="preserve">Начальник отдела жилищной политики Администрации города -  Маловичко О.А. </t>
  </si>
  <si>
    <t>1.1.7.3.</t>
  </si>
  <si>
    <t>2.1.3.</t>
  </si>
  <si>
    <t>Снос ветхого жилищного фонда, ставшего в результате ведения горных работ непригодным для проживания по критериям безопасности</t>
  </si>
  <si>
    <t>Приложение</t>
  </si>
  <si>
    <t>Приобретение (строительство) участниками подпрограммы жилых помещений</t>
  </si>
  <si>
    <t>Разработка пректно-сметной документации (далее - ПСД) на строительство жилых домов, а также на строительство, реконструкцию объектов коммунальной инфраструктуры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</si>
  <si>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</t>
  </si>
  <si>
    <t>Приобретение (строительство)  жилых помещений</t>
  </si>
  <si>
    <t>».</t>
  </si>
  <si>
    <t xml:space="preserve"> Приложение № 1 к распоряжению Администрации города от 29.11.2013 № 299 изложить в следующей редакции:</t>
  </si>
  <si>
    <t>Обеспечение жилыми помещениями ветеранов, инвалидов и семей, имеющих детей-инвалидов</t>
  </si>
  <si>
    <t>Подготовка проекта постановления о пофамильном распределении средств</t>
  </si>
  <si>
    <t>Директор МКУ г. Новошахтинска «УКС» - Бочаров С.М.</t>
  </si>
  <si>
    <t>Разработка ПСД по объекту: «Строительство канализационного коллектора для жилых домов квартала ул. Энгельса в г. Новошахтинске Ростовской обл.»</t>
  </si>
  <si>
    <t>Разработка ПСД по объекту: «Строительство канализационной сети по объекту: «Строительство малоэтажных и индивидуальных жилых домов по улицам: Привольной, Библиотечной, Тверской, 1-й Тупик, Станционной и пер. Водному»</t>
  </si>
  <si>
    <t>Разработка ПСД по объекту: «Строительство малоэтажных жилых домов для обеспечения жильем детей-сирот по ул. Пушкина, ул. Лесной, строительство коммунальной инфраструктуры к указанной жилой застройке в г. Новошахтинске Ростовской области»</t>
  </si>
  <si>
    <t>Начальник отдела жилищной политики Администрации города - Маловичко О.А., директор МКУ «УЖКХ» - Сикач Л.В., директор МКУ г. Новошахтинска «УКС» - Бочаров С.М.</t>
  </si>
  <si>
    <t>Заключение договора о предоставлении социальной выплаты</t>
  </si>
  <si>
    <t>Директор МКУ «УЖКХ» - Сикач Л.В.</t>
  </si>
  <si>
    <t>Заключение договоров купли-продажи (участия в долевом строительстве) жилых помещений, заключение соглашений о выплате выкупной стоимости</t>
  </si>
  <si>
    <t xml:space="preserve">к распоряжению
Администрации города
от 12.12.2014  № 253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</si>
</sst>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A"/>
      <name val="Arial"/>
      <family val="2"/>
      <charset val="204"/>
    </font>
    <font>
      <sz val="20"/>
      <color theme="1"/>
      <name val="Arial"/>
      <family val="2"/>
      <charset val="204"/>
    </font>
    <font>
      <sz val="19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BreakPreview" zoomScale="60" zoomScaleNormal="77" workbookViewId="0">
      <selection activeCell="C5" sqref="C5"/>
    </sheetView>
  </sheetViews>
  <sheetFormatPr defaultColWidth="9.140625" defaultRowHeight="15" x14ac:dyDescent="0.25"/>
  <cols>
    <col min="1" max="1" width="10.5703125" style="4" customWidth="1"/>
    <col min="2" max="2" width="48.7109375" style="4" customWidth="1"/>
    <col min="3" max="3" width="34.5703125" style="4" customWidth="1"/>
    <col min="4" max="4" width="36.7109375" style="4" customWidth="1"/>
    <col min="5" max="5" width="32.7109375" style="4" customWidth="1"/>
    <col min="6" max="6" width="18.5703125" style="4" customWidth="1"/>
    <col min="7" max="7" width="15.85546875" style="4" customWidth="1"/>
    <col min="8" max="8" width="12.28515625" style="4" customWidth="1"/>
    <col min="9" max="9" width="11.85546875" style="4" customWidth="1"/>
    <col min="10" max="10" width="12.7109375" style="4" customWidth="1"/>
    <col min="11" max="11" width="9" style="4" customWidth="1"/>
    <col min="12" max="12" width="5.28515625" style="4" customWidth="1"/>
    <col min="13" max="16384" width="9.140625" style="4"/>
  </cols>
  <sheetData>
    <row r="1" spans="1:12" ht="23.25" x14ac:dyDescent="0.25">
      <c r="A1" s="25"/>
      <c r="B1" s="25"/>
      <c r="C1" s="25"/>
      <c r="D1" s="25"/>
      <c r="E1" s="25"/>
      <c r="F1" s="25"/>
      <c r="G1" s="25"/>
      <c r="H1" s="28" t="s">
        <v>63</v>
      </c>
      <c r="I1" s="28"/>
      <c r="J1" s="28"/>
      <c r="K1" s="28"/>
      <c r="L1" s="28"/>
    </row>
    <row r="2" spans="1:12" ht="70.150000000000006" customHeight="1" x14ac:dyDescent="0.25">
      <c r="A2" s="25"/>
      <c r="B2" s="25"/>
      <c r="C2" s="25"/>
      <c r="D2" s="25"/>
      <c r="E2" s="25"/>
      <c r="F2" s="25"/>
      <c r="G2" s="25"/>
      <c r="H2" s="28" t="s">
        <v>80</v>
      </c>
      <c r="I2" s="28"/>
      <c r="J2" s="28"/>
      <c r="K2" s="28"/>
      <c r="L2" s="28"/>
    </row>
    <row r="3" spans="1:12" ht="23.25" x14ac:dyDescent="0.25">
      <c r="A3" s="28" t="s">
        <v>69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5"/>
    </row>
    <row r="4" spans="1:12" ht="24.75" customHeight="1" x14ac:dyDescent="0.25">
      <c r="A4" s="25"/>
      <c r="B4" s="25"/>
      <c r="C4" s="25"/>
      <c r="D4" s="25"/>
      <c r="E4" s="25"/>
      <c r="F4" s="25"/>
      <c r="G4" s="25"/>
      <c r="H4" s="28" t="s">
        <v>58</v>
      </c>
      <c r="I4" s="28"/>
      <c r="J4" s="28"/>
      <c r="K4" s="28"/>
      <c r="L4" s="28"/>
    </row>
    <row r="5" spans="1:12" ht="66" customHeight="1" x14ac:dyDescent="0.25">
      <c r="A5" s="25"/>
      <c r="B5" s="25"/>
      <c r="C5" s="25"/>
      <c r="D5" s="25"/>
      <c r="E5" s="25"/>
      <c r="F5" s="25"/>
      <c r="G5" s="25"/>
      <c r="H5" s="28" t="s">
        <v>57</v>
      </c>
      <c r="I5" s="28"/>
      <c r="J5" s="28"/>
      <c r="K5" s="28"/>
      <c r="L5" s="28"/>
    </row>
    <row r="6" spans="1:12" ht="23.25" x14ac:dyDescent="0.25">
      <c r="A6" s="32" t="s">
        <v>18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24"/>
    </row>
    <row r="7" spans="1:12" ht="47.45" customHeight="1" x14ac:dyDescent="0.25">
      <c r="A7" s="32" t="s">
        <v>56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24"/>
    </row>
    <row r="8" spans="1:12" ht="7.5" customHeight="1" x14ac:dyDescent="0.25"/>
    <row r="9" spans="1:12" x14ac:dyDescent="0.25">
      <c r="A9" s="26" t="s">
        <v>25</v>
      </c>
      <c r="B9" s="26" t="s">
        <v>19</v>
      </c>
      <c r="C9" s="26" t="s">
        <v>11</v>
      </c>
      <c r="D9" s="26" t="s">
        <v>15</v>
      </c>
      <c r="E9" s="26" t="s">
        <v>20</v>
      </c>
      <c r="F9" s="26" t="s">
        <v>10</v>
      </c>
      <c r="G9" s="31" t="s">
        <v>9</v>
      </c>
      <c r="H9" s="31"/>
      <c r="I9" s="31"/>
      <c r="J9" s="31"/>
      <c r="K9" s="31"/>
    </row>
    <row r="10" spans="1:12" ht="90.75" customHeight="1" x14ac:dyDescent="0.25">
      <c r="A10" s="27"/>
      <c r="B10" s="27"/>
      <c r="C10" s="27"/>
      <c r="D10" s="27"/>
      <c r="E10" s="27"/>
      <c r="F10" s="27"/>
      <c r="G10" s="9" t="s">
        <v>7</v>
      </c>
      <c r="H10" s="9" t="s">
        <v>5</v>
      </c>
      <c r="I10" s="9" t="s">
        <v>17</v>
      </c>
      <c r="J10" s="9" t="s">
        <v>8</v>
      </c>
      <c r="K10" s="9" t="s">
        <v>6</v>
      </c>
      <c r="L10" s="7"/>
    </row>
    <row r="11" spans="1:12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10">
        <v>8</v>
      </c>
      <c r="I11" s="10">
        <v>9</v>
      </c>
      <c r="J11" s="10">
        <v>10</v>
      </c>
      <c r="K11" s="8">
        <v>11</v>
      </c>
    </row>
    <row r="12" spans="1:12" ht="106.9" customHeight="1" x14ac:dyDescent="0.25">
      <c r="A12" s="22" t="s">
        <v>0</v>
      </c>
      <c r="B12" s="13" t="s">
        <v>27</v>
      </c>
      <c r="C12" s="14" t="s">
        <v>59</v>
      </c>
      <c r="D12" s="15"/>
      <c r="E12" s="15"/>
      <c r="F12" s="15"/>
      <c r="G12" s="11">
        <f>SUM(H12:K12)</f>
        <v>60110.700000000004</v>
      </c>
      <c r="H12" s="11">
        <f>SUM(H14:H20)</f>
        <v>47988.600000000006</v>
      </c>
      <c r="I12" s="11">
        <f t="shared" ref="I12" si="0">SUM(I14:I20)</f>
        <v>8488.5</v>
      </c>
      <c r="J12" s="11">
        <f>SUM(J13,)</f>
        <v>3633.6000000000004</v>
      </c>
      <c r="K12" s="11">
        <v>0</v>
      </c>
      <c r="L12" s="6"/>
    </row>
    <row r="13" spans="1:12" ht="62.25" customHeight="1" x14ac:dyDescent="0.25">
      <c r="A13" s="22" t="s">
        <v>2</v>
      </c>
      <c r="B13" s="15" t="s">
        <v>35</v>
      </c>
      <c r="C13" s="14" t="s">
        <v>34</v>
      </c>
      <c r="D13" s="15"/>
      <c r="E13" s="15"/>
      <c r="F13" s="15"/>
      <c r="G13" s="11">
        <f>SUM(G14:G20)</f>
        <v>60110.7</v>
      </c>
      <c r="H13" s="11">
        <f>SUM(H14:H20)</f>
        <v>47988.600000000006</v>
      </c>
      <c r="I13" s="11">
        <f>SUM(I14:I20)</f>
        <v>8488.5</v>
      </c>
      <c r="J13" s="11">
        <f>SUM(J14:J20)</f>
        <v>3633.6000000000004</v>
      </c>
      <c r="K13" s="11">
        <v>0</v>
      </c>
      <c r="L13" s="6"/>
    </row>
    <row r="14" spans="1:12" ht="62.25" customHeight="1" x14ac:dyDescent="0.25">
      <c r="A14" s="22" t="s">
        <v>16</v>
      </c>
      <c r="B14" s="16" t="s">
        <v>54</v>
      </c>
      <c r="C14" s="14" t="s">
        <v>34</v>
      </c>
      <c r="D14" s="15" t="s">
        <v>44</v>
      </c>
      <c r="E14" s="15" t="s">
        <v>64</v>
      </c>
      <c r="F14" s="15" t="s">
        <v>4</v>
      </c>
      <c r="G14" s="11">
        <f>SUM(H14:K14)</f>
        <v>11933.2</v>
      </c>
      <c r="H14" s="11">
        <v>7232.3</v>
      </c>
      <c r="I14" s="11">
        <v>3962.2</v>
      </c>
      <c r="J14" s="11">
        <v>738.7</v>
      </c>
      <c r="K14" s="11">
        <v>0</v>
      </c>
    </row>
    <row r="15" spans="1:12" ht="60" customHeight="1" x14ac:dyDescent="0.25">
      <c r="A15" s="22" t="s">
        <v>12</v>
      </c>
      <c r="B15" s="16" t="s">
        <v>28</v>
      </c>
      <c r="C15" s="14" t="s">
        <v>34</v>
      </c>
      <c r="D15" s="15" t="s">
        <v>45</v>
      </c>
      <c r="E15" s="15" t="s">
        <v>46</v>
      </c>
      <c r="F15" s="15" t="s">
        <v>4</v>
      </c>
      <c r="G15" s="11">
        <f>SUM(H15:K15)</f>
        <v>35420</v>
      </c>
      <c r="H15" s="11">
        <v>34650</v>
      </c>
      <c r="I15" s="11">
        <v>770</v>
      </c>
      <c r="J15" s="11">
        <v>0</v>
      </c>
      <c r="K15" s="11">
        <v>0</v>
      </c>
    </row>
    <row r="16" spans="1:12" ht="77.25" customHeight="1" x14ac:dyDescent="0.25">
      <c r="A16" s="17" t="s">
        <v>13</v>
      </c>
      <c r="B16" s="16" t="s">
        <v>51</v>
      </c>
      <c r="C16" s="14" t="s">
        <v>34</v>
      </c>
      <c r="D16" s="15" t="s">
        <v>45</v>
      </c>
      <c r="E16" s="15" t="s">
        <v>47</v>
      </c>
      <c r="F16" s="15" t="s">
        <v>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5" ht="77.25" customHeight="1" x14ac:dyDescent="0.25">
      <c r="A17" s="17" t="s">
        <v>14</v>
      </c>
      <c r="B17" s="16" t="s">
        <v>52</v>
      </c>
      <c r="C17" s="14" t="s">
        <v>34</v>
      </c>
      <c r="D17" s="15" t="s">
        <v>45</v>
      </c>
      <c r="E17" s="15" t="s">
        <v>48</v>
      </c>
      <c r="F17" s="15" t="s">
        <v>4</v>
      </c>
      <c r="G17" s="11">
        <f>SUM(H16:K16)</f>
        <v>0</v>
      </c>
      <c r="H17" s="11">
        <v>0</v>
      </c>
      <c r="I17" s="11">
        <v>0</v>
      </c>
      <c r="J17" s="11">
        <v>0</v>
      </c>
      <c r="K17" s="11">
        <v>0</v>
      </c>
    </row>
    <row r="18" spans="1:15" ht="45.75" customHeight="1" x14ac:dyDescent="0.25">
      <c r="A18" s="17" t="s">
        <v>24</v>
      </c>
      <c r="B18" s="16" t="s">
        <v>70</v>
      </c>
      <c r="C18" s="14" t="s">
        <v>34</v>
      </c>
      <c r="D18" s="15" t="s">
        <v>71</v>
      </c>
      <c r="E18" s="15" t="s">
        <v>29</v>
      </c>
      <c r="F18" s="15" t="s">
        <v>4</v>
      </c>
      <c r="G18" s="11">
        <f>SUM(I18:K18)</f>
        <v>3756.3</v>
      </c>
      <c r="H18" s="19">
        <v>0</v>
      </c>
      <c r="I18" s="11">
        <v>3756.3</v>
      </c>
      <c r="J18" s="11">
        <v>0</v>
      </c>
      <c r="K18" s="11">
        <v>0</v>
      </c>
    </row>
    <row r="19" spans="1:15" ht="78" customHeight="1" x14ac:dyDescent="0.25">
      <c r="A19" s="17" t="s">
        <v>36</v>
      </c>
      <c r="B19" s="15" t="s">
        <v>30</v>
      </c>
      <c r="C19" s="14" t="s">
        <v>34</v>
      </c>
      <c r="D19" s="15" t="s">
        <v>55</v>
      </c>
      <c r="E19" s="15" t="s">
        <v>49</v>
      </c>
      <c r="F19" s="15" t="s">
        <v>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5" ht="79.5" customHeight="1" x14ac:dyDescent="0.25">
      <c r="A20" s="17" t="s">
        <v>37</v>
      </c>
      <c r="B20" s="16" t="s">
        <v>65</v>
      </c>
      <c r="C20" s="14" t="s">
        <v>72</v>
      </c>
      <c r="D20" s="15" t="s">
        <v>40</v>
      </c>
      <c r="E20" s="15" t="s">
        <v>42</v>
      </c>
      <c r="F20" s="15" t="s">
        <v>4</v>
      </c>
      <c r="G20" s="11">
        <f>SUM(G21:G23)</f>
        <v>9001.2000000000007</v>
      </c>
      <c r="H20" s="11">
        <f>SUM(H21:H23)</f>
        <v>6106.3</v>
      </c>
      <c r="I20" s="11">
        <v>0</v>
      </c>
      <c r="J20" s="11">
        <f>SUM(J21:J23)</f>
        <v>2894.9</v>
      </c>
      <c r="K20" s="11">
        <v>0</v>
      </c>
    </row>
    <row r="21" spans="1:15" ht="75" customHeight="1" x14ac:dyDescent="0.25">
      <c r="A21" s="17" t="s">
        <v>38</v>
      </c>
      <c r="B21" s="16" t="s">
        <v>73</v>
      </c>
      <c r="C21" s="14" t="s">
        <v>72</v>
      </c>
      <c r="D21" s="15" t="s">
        <v>41</v>
      </c>
      <c r="E21" s="15" t="s">
        <v>42</v>
      </c>
      <c r="F21" s="15" t="s">
        <v>4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5" ht="91.5" customHeight="1" x14ac:dyDescent="0.25">
      <c r="A22" s="17" t="s">
        <v>39</v>
      </c>
      <c r="B22" s="16" t="s">
        <v>74</v>
      </c>
      <c r="C22" s="14" t="s">
        <v>72</v>
      </c>
      <c r="D22" s="15" t="s">
        <v>41</v>
      </c>
      <c r="E22" s="15" t="s">
        <v>42</v>
      </c>
      <c r="F22" s="15" t="s">
        <v>4</v>
      </c>
      <c r="G22" s="11">
        <f>SUM(H22:K22)</f>
        <v>2470.1</v>
      </c>
      <c r="H22" s="21">
        <v>0</v>
      </c>
      <c r="I22" s="11">
        <v>0</v>
      </c>
      <c r="J22" s="11">
        <v>2470.1</v>
      </c>
      <c r="K22" s="11">
        <v>0</v>
      </c>
    </row>
    <row r="23" spans="1:15" ht="105" customHeight="1" x14ac:dyDescent="0.25">
      <c r="A23" s="17" t="s">
        <v>60</v>
      </c>
      <c r="B23" s="16" t="s">
        <v>75</v>
      </c>
      <c r="C23" s="14" t="s">
        <v>72</v>
      </c>
      <c r="D23" s="15"/>
      <c r="E23" s="15"/>
      <c r="F23" s="15" t="s">
        <v>4</v>
      </c>
      <c r="G23" s="11">
        <f>SUM(H23:K23)</f>
        <v>6531.1</v>
      </c>
      <c r="H23" s="11">
        <v>6106.3</v>
      </c>
      <c r="I23" s="11">
        <v>0</v>
      </c>
      <c r="J23" s="11">
        <v>424.8</v>
      </c>
      <c r="K23" s="11">
        <v>0</v>
      </c>
    </row>
    <row r="24" spans="1:15" ht="121.5" customHeight="1" x14ac:dyDescent="0.25">
      <c r="A24" s="22" t="s">
        <v>1</v>
      </c>
      <c r="B24" s="16" t="s">
        <v>66</v>
      </c>
      <c r="C24" s="14" t="s">
        <v>76</v>
      </c>
      <c r="D24" s="15"/>
      <c r="E24" s="15"/>
      <c r="F24" s="15"/>
      <c r="G24" s="11">
        <f>SUM(G25)</f>
        <v>969502</v>
      </c>
      <c r="H24" s="11">
        <f>SUM(H26:H27)</f>
        <v>90624.1</v>
      </c>
      <c r="I24" s="11">
        <f>SUM(I25)</f>
        <v>870684.2</v>
      </c>
      <c r="J24" s="11">
        <f>SUM(J26:J27)</f>
        <v>8193.7000000000007</v>
      </c>
      <c r="K24" s="11">
        <f>SUM(K26:K27)</f>
        <v>0</v>
      </c>
    </row>
    <row r="25" spans="1:15" ht="105.75" customHeight="1" x14ac:dyDescent="0.25">
      <c r="A25" s="22" t="s">
        <v>3</v>
      </c>
      <c r="B25" s="16" t="s">
        <v>43</v>
      </c>
      <c r="C25" s="14" t="s">
        <v>76</v>
      </c>
      <c r="D25" s="15"/>
      <c r="E25" s="15"/>
      <c r="F25" s="15"/>
      <c r="G25" s="11">
        <f>SUM(G26:G28)</f>
        <v>969502</v>
      </c>
      <c r="H25" s="11">
        <f>SUM(H26:H28)</f>
        <v>90624.1</v>
      </c>
      <c r="I25" s="11">
        <f>SUM(I26:I28)</f>
        <v>870684.2</v>
      </c>
      <c r="J25" s="11">
        <f>SUM(J26:J28)</f>
        <v>8193.7000000000007</v>
      </c>
      <c r="K25" s="11">
        <v>0</v>
      </c>
      <c r="L25" s="6"/>
    </row>
    <row r="26" spans="1:15" ht="92.25" customHeight="1" x14ac:dyDescent="0.25">
      <c r="A26" s="22" t="s">
        <v>21</v>
      </c>
      <c r="B26" s="16" t="s">
        <v>31</v>
      </c>
      <c r="C26" s="14" t="s">
        <v>34</v>
      </c>
      <c r="D26" s="15" t="s">
        <v>77</v>
      </c>
      <c r="E26" s="15" t="s">
        <v>67</v>
      </c>
      <c r="F26" s="15" t="s">
        <v>4</v>
      </c>
      <c r="G26" s="11">
        <v>868664.1</v>
      </c>
      <c r="H26" s="11">
        <v>0</v>
      </c>
      <c r="I26" s="11">
        <v>868664.1</v>
      </c>
      <c r="J26" s="11">
        <v>0</v>
      </c>
      <c r="K26" s="11">
        <v>0</v>
      </c>
    </row>
    <row r="27" spans="1:15" ht="90" customHeight="1" x14ac:dyDescent="0.25">
      <c r="A27" s="22" t="s">
        <v>22</v>
      </c>
      <c r="B27" s="16" t="s">
        <v>32</v>
      </c>
      <c r="C27" s="14" t="s">
        <v>78</v>
      </c>
      <c r="D27" s="15" t="s">
        <v>79</v>
      </c>
      <c r="E27" s="15" t="s">
        <v>50</v>
      </c>
      <c r="F27" s="15" t="s">
        <v>4</v>
      </c>
      <c r="G27" s="11">
        <f>SUM(H27:K27)</f>
        <v>98817.8</v>
      </c>
      <c r="H27" s="11">
        <v>90624.1</v>
      </c>
      <c r="I27" s="11">
        <v>0</v>
      </c>
      <c r="J27" s="11">
        <v>8193.7000000000007</v>
      </c>
      <c r="K27" s="11">
        <f t="shared" ref="K27" si="1">K29</f>
        <v>0</v>
      </c>
      <c r="L27" s="3"/>
      <c r="M27" s="3"/>
      <c r="N27" s="3"/>
      <c r="O27" s="2"/>
    </row>
    <row r="28" spans="1:15" ht="59.25" customHeight="1" x14ac:dyDescent="0.25">
      <c r="A28" s="22" t="s">
        <v>61</v>
      </c>
      <c r="B28" s="20" t="s">
        <v>62</v>
      </c>
      <c r="C28" s="14" t="s">
        <v>72</v>
      </c>
      <c r="D28" s="15"/>
      <c r="E28" s="15"/>
      <c r="F28" s="15" t="s">
        <v>4</v>
      </c>
      <c r="G28" s="11">
        <f>SUM(H28:K28)</f>
        <v>2020.1</v>
      </c>
      <c r="H28" s="11">
        <v>0</v>
      </c>
      <c r="I28" s="11">
        <v>2020.1</v>
      </c>
      <c r="J28" s="11">
        <v>0</v>
      </c>
      <c r="K28" s="11">
        <v>0</v>
      </c>
      <c r="L28" s="3"/>
      <c r="M28" s="3"/>
      <c r="N28" s="3"/>
      <c r="O28" s="2"/>
    </row>
    <row r="29" spans="1:15" ht="45" customHeight="1" x14ac:dyDescent="0.25">
      <c r="A29" s="22">
        <v>3</v>
      </c>
      <c r="B29" s="18" t="s">
        <v>33</v>
      </c>
      <c r="C29" s="14" t="s">
        <v>72</v>
      </c>
      <c r="D29" s="16"/>
      <c r="E29" s="16"/>
      <c r="F29" s="15" t="s">
        <v>4</v>
      </c>
      <c r="G29" s="11">
        <f>SUM(H29:K29)</f>
        <v>6231.9</v>
      </c>
      <c r="H29" s="11">
        <v>0</v>
      </c>
      <c r="I29" s="11">
        <v>0</v>
      </c>
      <c r="J29" s="11">
        <v>6231.9</v>
      </c>
      <c r="K29" s="11">
        <v>0</v>
      </c>
      <c r="L29" s="3"/>
      <c r="M29" s="3"/>
      <c r="N29" s="3"/>
      <c r="O29" s="2"/>
    </row>
    <row r="30" spans="1:15" ht="33" customHeight="1" x14ac:dyDescent="0.25">
      <c r="A30" s="22" t="s">
        <v>23</v>
      </c>
      <c r="B30" s="15" t="s">
        <v>26</v>
      </c>
      <c r="C30" s="15"/>
      <c r="D30" s="15"/>
      <c r="E30" s="15"/>
      <c r="F30" s="15"/>
      <c r="G30" s="11">
        <f>SUM(G12,G24,G29,)</f>
        <v>1035844.6</v>
      </c>
      <c r="H30" s="11">
        <f>SUM(H12,H24,H29,)</f>
        <v>138612.70000000001</v>
      </c>
      <c r="I30" s="11">
        <f>SUM(I12,I24,I29,)</f>
        <v>879172.7</v>
      </c>
      <c r="J30" s="11">
        <f>SUM(J12,J24,J29,)</f>
        <v>18059.2</v>
      </c>
      <c r="K30" s="11">
        <f>SUM(K12,K24,K29)</f>
        <v>0</v>
      </c>
      <c r="L30" s="23" t="s">
        <v>68</v>
      </c>
    </row>
    <row r="31" spans="1:15" s="1" customFormat="1" ht="38.25" customHeight="1" x14ac:dyDescent="0.35">
      <c r="A31" s="12"/>
      <c r="B31" s="30" t="s">
        <v>53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s="1" customFormat="1" ht="31.5" customHeight="1" x14ac:dyDescent="0.35">
      <c r="A32" s="1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s="1" customFormat="1" ht="31.5" customHeight="1" x14ac:dyDescent="0.35">
      <c r="A33" s="1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22.5" customHeight="1" x14ac:dyDescent="0.25">
      <c r="A34" s="5"/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mergeCells count="18">
    <mergeCell ref="B34:K34"/>
    <mergeCell ref="B31:O31"/>
    <mergeCell ref="B32:O32"/>
    <mergeCell ref="B33:O33"/>
    <mergeCell ref="H4:L4"/>
    <mergeCell ref="H5:L5"/>
    <mergeCell ref="G9:K9"/>
    <mergeCell ref="A6:K6"/>
    <mergeCell ref="A7:K7"/>
    <mergeCell ref="A9:A10"/>
    <mergeCell ref="B9:B10"/>
    <mergeCell ref="C9:C10"/>
    <mergeCell ref="D9:D10"/>
    <mergeCell ref="E9:E10"/>
    <mergeCell ref="F9:F10"/>
    <mergeCell ref="H1:L1"/>
    <mergeCell ref="H2:L2"/>
    <mergeCell ref="A3:K3"/>
  </mergeCells>
  <pageMargins left="0.31496062992125984" right="0.31496062992125984" top="0.15748031496062992" bottom="0.15748031496062992" header="0.31496062992125984" footer="0.31496062992125984"/>
  <pageSetup paperSize="9" scale="56" fitToHeight="0" orientation="landscape" r:id="rId1"/>
  <rowBreaks count="2" manualBreakCount="2">
    <brk id="19" max="11" man="1"/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9</vt:lpstr>
      <vt:lpstr>'таблица 9'!Заголовки_для_печати</vt:lpstr>
      <vt:lpstr>'таблица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2014-12-18T12:40:27Z</dcterms:modified>
</cp:coreProperties>
</file>